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umova\Desktop\Раскрытие информации\Новые бланки по ДОГАЗ от 01.03.2023\"/>
    </mc:Choice>
  </mc:AlternateContent>
  <bookViews>
    <workbookView xWindow="0" yWindow="0" windowWidth="28800" windowHeight="12435"/>
  </bookViews>
  <sheets>
    <sheet name="Лист1" sheetId="1" r:id="rId1"/>
  </sheets>
  <definedNames>
    <definedName name="Print_AreaFix_1" localSheetId="0">Лист1!$A$1:$L$56</definedName>
  </definedNames>
  <calcPr calcId="152511"/>
</workbook>
</file>

<file path=xl/calcChain.xml><?xml version="1.0" encoding="utf-8"?>
<calcChain xmlns="http://schemas.openxmlformats.org/spreadsheetml/2006/main">
  <c r="L21" i="1" l="1"/>
  <c r="L26" i="1" l="1"/>
  <c r="L18" i="1" l="1"/>
  <c r="L19" i="1"/>
  <c r="L20" i="1"/>
  <c r="L22" i="1"/>
  <c r="L23" i="1"/>
  <c r="L24" i="1"/>
  <c r="L25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17" i="1"/>
  <c r="L16" i="1"/>
  <c r="L41" i="1" l="1"/>
  <c r="L42" i="1" s="1"/>
  <c r="L43" i="1" l="1"/>
</calcChain>
</file>

<file path=xl/sharedStrings.xml><?xml version="1.0" encoding="utf-8"?>
<sst xmlns="http://schemas.openxmlformats.org/spreadsheetml/2006/main" count="86" uniqueCount="65">
  <si>
    <t>к договору о подключении</t>
  </si>
  <si>
    <t>№ п/п</t>
  </si>
  <si>
    <t>Обозна-чение</t>
  </si>
  <si>
    <t>Параметр</t>
  </si>
  <si>
    <t>Расчет</t>
  </si>
  <si>
    <t>Исполнитель:</t>
  </si>
  <si>
    <t>НДС 20%</t>
  </si>
  <si>
    <t xml:space="preserve">Директор филиала АО «Газпром </t>
  </si>
  <si>
    <t xml:space="preserve">газораспределение Чебоксары» </t>
  </si>
  <si>
    <t>стандартизированная тарифная ставка на проектирование сети газопотребления</t>
  </si>
  <si>
    <r>
      <t>С</t>
    </r>
    <r>
      <rPr>
        <vertAlign val="superscript"/>
        <sz val="11"/>
        <color theme="1"/>
        <rFont val="Times New Roman"/>
        <family val="1"/>
        <charset val="204"/>
      </rPr>
      <t>г</t>
    </r>
  </si>
  <si>
    <r>
      <t>С</t>
    </r>
    <r>
      <rPr>
        <vertAlign val="superscript"/>
        <sz val="11"/>
        <color theme="1"/>
        <rFont val="Times New Roman"/>
        <family val="1"/>
        <charset val="204"/>
      </rPr>
      <t>пр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</si>
  <si>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 С</t>
    </r>
    <r>
      <rPr>
        <vertAlign val="superscript"/>
        <sz val="11"/>
        <color theme="1"/>
        <rFont val="Times New Roman"/>
        <family val="1"/>
        <charset val="204"/>
      </rPr>
      <t>прг</t>
    </r>
  </si>
  <si>
    <r>
      <t>С</t>
    </r>
    <r>
      <rPr>
        <vertAlign val="superscript"/>
        <sz val="11"/>
        <color theme="1"/>
        <rFont val="Times New Roman"/>
        <family val="1"/>
        <charset val="204"/>
      </rPr>
      <t>оу</t>
    </r>
  </si>
  <si>
    <r>
      <t>С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1"/>
        <color theme="1"/>
        <rFont val="Times New Roman"/>
        <family val="1"/>
        <charset val="204"/>
      </rPr>
      <t>окс</t>
    </r>
  </si>
  <si>
    <r>
      <t xml:space="preserve"> С</t>
    </r>
    <r>
      <rPr>
        <b/>
        <vertAlign val="superscript"/>
        <sz val="11"/>
        <color theme="1"/>
        <rFont val="Times New Roman"/>
        <family val="1"/>
        <charset val="204"/>
      </rPr>
      <t>пу</t>
    </r>
  </si>
  <si>
    <t>в г._______________</t>
  </si>
  <si>
    <t>(технологическом присоединении)</t>
  </si>
  <si>
    <t>газоиспользующего оборудования</t>
  </si>
  <si>
    <t>к сети газораспределения в рамках</t>
  </si>
  <si>
    <t>догазификации №_________</t>
  </si>
  <si>
    <t>от ________202_ г.</t>
  </si>
  <si>
    <t>ПРИЛОЖЕНИЕ №2</t>
  </si>
  <si>
    <t>платы за подключение внутри границ земельного участка заявителя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</si>
  <si>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надземной прокладке диаметром 25 мм и менее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</si>
  <si>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надземной прокладке диаметром 26-38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</si>
  <si>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надземной прокладке диаметром 39-45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</si>
  <si>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надземной прокладке диаметром 46-57 мм</t>
  </si>
  <si>
    <t>стандартизированная тарифная ставка на строительство полиэтиленового газопровода и устройств системы электрохимической защиты от коррозии при подземной прокладке диаметром 32 мм и менее мм</t>
  </si>
  <si>
    <t>стандартизированная тарифная ставка на строительство полиэтиленового газопровода и устройств системы электрохимической защиты от коррозии при подземной прокладке диаметром 33-63 мм</t>
  </si>
  <si>
    <t>стандартизированная тарифная ставка на устройство стального внутреннего газопровода объектов капитального строительства диаметром 11-15 мм</t>
  </si>
  <si>
    <t>стандартизированная тарифная ставка на устройство стального внутреннего газопровода объектов капитального строительства диаметром 16-20 мм</t>
  </si>
  <si>
    <t>стандартизированная тарифная ставка на устройство стального внутреннего газопровода объектов капитального строительства диаметром 21-25 мм</t>
  </si>
  <si>
    <t>шт</t>
  </si>
  <si>
    <t>км</t>
  </si>
  <si>
    <t>Коли-
чество</t>
  </si>
  <si>
    <t>Ставка, руб. без НДС</t>
  </si>
  <si>
    <t>Ед. изм.</t>
  </si>
  <si>
    <t>Сумма, руб. без НДС</t>
  </si>
  <si>
    <t>Заявитель:</t>
  </si>
  <si>
    <t>Примечание :</t>
  </si>
  <si>
    <t>АО "Газпром газораспределение Чебоксары"</t>
  </si>
  <si>
    <r>
      <t>Плата за подключение (П</t>
    </r>
    <r>
      <rPr>
        <b/>
        <vertAlign val="superscript"/>
        <sz val="11"/>
        <color theme="1"/>
        <rFont val="Times New Roman"/>
        <family val="1"/>
        <charset val="204"/>
      </rPr>
      <t>з</t>
    </r>
    <r>
      <rPr>
        <b/>
        <sz val="11"/>
        <color theme="1"/>
        <rFont val="Times New Roman"/>
        <family val="1"/>
        <charset val="204"/>
      </rPr>
      <t xml:space="preserve">тп) </t>
    </r>
  </si>
  <si>
    <r>
      <t>Плата за подключение  (П</t>
    </r>
    <r>
      <rPr>
        <b/>
        <vertAlign val="superscript"/>
        <sz val="11"/>
        <color theme="1"/>
        <rFont val="Times New Roman"/>
        <family val="1"/>
        <charset val="204"/>
      </rPr>
      <t>з</t>
    </r>
    <r>
      <rPr>
        <b/>
        <sz val="11"/>
        <color theme="1"/>
        <rFont val="Times New Roman"/>
        <family val="1"/>
        <charset val="204"/>
      </rPr>
      <t>тп) с учетом НДС 20%</t>
    </r>
  </si>
  <si>
    <t>стандартизированная тарифная ставка на установку прибора учета газа (в ставку не включена стоимость прибора учета газа.)</t>
  </si>
  <si>
    <t>Размер платы за подключение составляет: _____________(_____________________________________) рублей, в т.ч. НДС _________руб.</t>
  </si>
  <si>
    <r>
      <t xml:space="preserve"> С</t>
    </r>
    <r>
      <rPr>
        <b/>
        <vertAlign val="superscript"/>
        <sz val="11"/>
        <color theme="1"/>
        <rFont val="Times New Roman"/>
        <family val="1"/>
        <charset val="204"/>
      </rPr>
      <t>гио</t>
    </r>
  </si>
  <si>
    <t>стандартизированная тарифная ставка на установку газоиспользующего оборудования:</t>
  </si>
  <si>
    <r>
      <t>Размер платы за технологическое присоединение в границах земельного участка Заявителя ( П</t>
    </r>
    <r>
      <rPr>
        <vertAlign val="superscript"/>
        <sz val="11"/>
        <color theme="1"/>
        <rFont val="Times New Roman"/>
        <family val="1"/>
        <charset val="204"/>
      </rPr>
      <t>з</t>
    </r>
    <r>
      <rPr>
        <sz val="10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>) определяется по следующей формуле:
                                         П</t>
    </r>
    <r>
      <rPr>
        <vertAlign val="superscript"/>
        <sz val="12"/>
        <color theme="1"/>
        <rFont val="Times New Roman"/>
        <family val="1"/>
        <charset val="204"/>
      </rPr>
      <t>з</t>
    </r>
    <r>
      <rPr>
        <sz val="10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 xml:space="preserve"> =С</t>
    </r>
    <r>
      <rPr>
        <vertAlign val="superscript"/>
        <sz val="11"/>
        <color theme="1"/>
        <rFont val="Times New Roman"/>
        <family val="1"/>
        <charset val="204"/>
      </rPr>
      <t>пр</t>
    </r>
    <r>
      <rPr>
        <sz val="11"/>
        <color theme="1"/>
        <rFont val="Times New Roman"/>
        <family val="1"/>
        <charset val="204"/>
      </rPr>
      <t xml:space="preserve"> + С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1"/>
        <color theme="1"/>
        <rFont val="Times New Roman"/>
        <family val="1"/>
        <charset val="204"/>
      </rPr>
      <t xml:space="preserve"> х l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1"/>
        <color theme="1"/>
        <rFont val="Times New Roman"/>
        <family val="1"/>
        <charset val="204"/>
      </rPr>
      <t xml:space="preserve"> + С</t>
    </r>
    <r>
      <rPr>
        <vertAlign val="superscript"/>
        <sz val="11"/>
        <color theme="1"/>
        <rFont val="Times New Roman"/>
        <family val="1"/>
        <charset val="204"/>
      </rPr>
      <t>прг</t>
    </r>
    <r>
      <rPr>
        <sz val="11"/>
        <color theme="1"/>
        <rFont val="Times New Roman"/>
        <family val="1"/>
        <charset val="204"/>
      </rPr>
      <t xml:space="preserve"> + С</t>
    </r>
    <r>
      <rPr>
        <vertAlign val="superscript"/>
        <sz val="11"/>
        <color theme="1"/>
        <rFont val="Times New Roman"/>
        <family val="1"/>
        <charset val="204"/>
      </rPr>
      <t>оу</t>
    </r>
    <r>
      <rPr>
        <sz val="11"/>
        <color theme="1"/>
        <rFont val="Times New Roman"/>
        <family val="1"/>
        <charset val="204"/>
      </rPr>
      <t xml:space="preserve"> х n + С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1"/>
        <color theme="1"/>
        <rFont val="Times New Roman"/>
        <family val="1"/>
        <charset val="204"/>
      </rPr>
      <t>окс х l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0"/>
        <color theme="1"/>
        <rFont val="Times New Roman"/>
        <family val="1"/>
        <charset val="204"/>
      </rPr>
      <t>окс</t>
    </r>
    <r>
      <rPr>
        <sz val="11"/>
        <color theme="1"/>
        <rFont val="Times New Roman"/>
        <family val="1"/>
        <charset val="204"/>
      </rPr>
      <t xml:space="preserve"> + С</t>
    </r>
    <r>
      <rPr>
        <vertAlign val="superscript"/>
        <sz val="11"/>
        <color theme="1"/>
        <rFont val="Times New Roman"/>
        <family val="1"/>
        <charset val="204"/>
      </rPr>
      <t>пу</t>
    </r>
    <r>
      <rPr>
        <sz val="11"/>
        <color theme="1"/>
        <rFont val="Times New Roman"/>
        <family val="1"/>
        <charset val="204"/>
      </rPr>
      <t xml:space="preserve"> + С</t>
    </r>
    <r>
      <rPr>
        <vertAlign val="superscript"/>
        <sz val="11"/>
        <color theme="1"/>
        <rFont val="Times New Roman"/>
        <family val="1"/>
        <charset val="204"/>
      </rPr>
      <t>гио</t>
    </r>
    <r>
      <rPr>
        <sz val="11"/>
        <color theme="1"/>
        <rFont val="Times New Roman"/>
        <family val="1"/>
        <charset val="204"/>
      </rPr>
      <t xml:space="preserve">
где:
l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1"/>
        <color theme="1"/>
        <rFont val="Times New Roman"/>
        <family val="1"/>
        <charset val="204"/>
      </rPr>
      <t xml:space="preserve"> - протяженность строящегося газопровода внутри границ участка Заявителя до объекта капитального строительства f-типом материала i-того диапазона
     диаметров и k-типа способа прокладки, км;
n - количество необходимых к установлению отключающих устройств, шт.;
l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0"/>
        <color theme="1"/>
        <rFont val="Times New Roman"/>
        <family val="1"/>
        <charset val="204"/>
      </rPr>
      <t>окс</t>
    </r>
    <r>
      <rPr>
        <sz val="11"/>
        <color theme="1"/>
        <rFont val="Times New Roman"/>
        <family val="1"/>
        <charset val="204"/>
      </rPr>
      <t xml:space="preserve">  - протяженность строящихся на объекте капитального строительства внутренних газопроводов f-типом материала i-того диапазона диаметров, км.
</t>
    </r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</si>
  <si>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подземной прокладке диаметром 25 мм и менее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</si>
  <si>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подземной прокладке диаметром 26-38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</si>
  <si>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подземной прокладке диаметром 39-45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</si>
  <si>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подземной прокладке диаметром 46-57 мм</t>
  </si>
  <si>
    <t>стандартизированная тарифная ставка на установку отключающих устройств</t>
  </si>
  <si>
    <r>
      <t>стандартизированная тарифная</t>
    </r>
    <r>
      <rPr>
        <sz val="11"/>
        <rFont val="Times New Roman"/>
        <family val="1"/>
        <charset val="204"/>
      </rPr>
      <t xml:space="preserve"> ставка</t>
    </r>
    <r>
      <rPr>
        <sz val="11"/>
        <color theme="1"/>
        <rFont val="Times New Roman"/>
        <family val="1"/>
        <charset val="204"/>
      </rPr>
      <t xml:space="preserve"> на установку пункта редуцирования газа (дифференцируется по пропускной способности) до 31 м</t>
    </r>
    <r>
      <rPr>
        <vertAlign val="superscript"/>
        <sz val="11"/>
        <color theme="1"/>
        <rFont val="Times New Roman"/>
        <family val="1"/>
        <charset val="204"/>
      </rPr>
      <t xml:space="preserve">3 </t>
    </r>
    <r>
      <rPr>
        <sz val="11"/>
        <color theme="1"/>
        <rFont val="Times New Roman"/>
        <family val="1"/>
        <charset val="204"/>
      </rPr>
      <t xml:space="preserve">в час. </t>
    </r>
  </si>
  <si>
    <t>- установка газовой плиты, бытовой двухкомфорочной (не включает в себя стоимость газовой плиты)</t>
  </si>
  <si>
    <t>- установка газовой плиты, бытовой четырехкомфорочной (не включает в себя стоимость газовой плиты)</t>
  </si>
  <si>
    <t>- установка настенного (напольного) газового котла (не включает в себя стоимость газового котла)</t>
  </si>
  <si>
    <t>- установка газового конвектора (не включает в себя стоимость газового конвектора)</t>
  </si>
  <si>
    <t>- установка газовой колонки (не включает в себя стоимость газовой колонки)</t>
  </si>
  <si>
    <t>кВт</t>
  </si>
  <si>
    <r>
      <rPr>
        <b/>
        <u/>
        <sz val="12"/>
        <color theme="1"/>
        <rFont val="Times New Roman"/>
        <family val="1"/>
        <charset val="204"/>
      </rPr>
      <t xml:space="preserve">Банковские реквизиты АО "Газпром газораспределение Чебоксары" для оплаты за услуги: </t>
    </r>
    <r>
      <rPr>
        <b/>
        <sz val="12"/>
        <color theme="1"/>
        <rFont val="Times New Roman"/>
        <family val="1"/>
        <charset val="204"/>
      </rPr>
      <t>Получатель: АО "Газпром газораспределение Чебоксары", ИНН 2128049998, БИК Банка:__________, Расч. счет____________________________________, Корр.счет:________________________________ в Банке:________________________________ г.___________________.</t>
    </r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</si>
  <si>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подземной прокладке диаметром 58-76 мм</t>
  </si>
  <si>
    <r>
      <t xml:space="preserve">на основании утвержденных стандартизированных тарифных ставок 
(постановление Государственной службы Чувашской Республики по конкурентной политике и тарифам </t>
    </r>
    <r>
      <rPr>
        <b/>
        <sz val="12"/>
        <rFont val="Times New Roman"/>
        <family val="1"/>
        <charset val="204"/>
      </rPr>
      <t>от 20.12.2023 №89-24/тп)</t>
    </r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</si>
  <si>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надземной прокладке диаметром 58-76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</si>
</sst>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0" fillId="0" borderId="1" xfId="0" applyBorder="1"/>
    <xf numFmtId="0" fontId="4" fillId="0" borderId="0" xfId="0" applyFont="1"/>
    <xf numFmtId="0" fontId="2" fillId="0" borderId="0" xfId="0" applyFont="1" applyBorder="1"/>
    <xf numFmtId="0" fontId="4" fillId="0" borderId="2" xfId="0" applyFont="1" applyBorder="1" applyAlignment="1">
      <alignment horizontal="center" vertical="top" wrapText="1"/>
    </xf>
    <xf numFmtId="0" fontId="0" fillId="0" borderId="0" xfId="0" applyBorder="1" applyAlignment="1"/>
    <xf numFmtId="0" fontId="0" fillId="0" borderId="4" xfId="0" applyBorder="1"/>
    <xf numFmtId="0" fontId="9" fillId="0" borderId="2" xfId="0" applyFont="1" applyBorder="1" applyAlignment="1">
      <alignment horizontal="center" vertical="center" wrapText="1"/>
    </xf>
    <xf numFmtId="0" fontId="4" fillId="0" borderId="1" xfId="0" applyFont="1" applyBorder="1"/>
    <xf numFmtId="0" fontId="2" fillId="0" borderId="4" xfId="0" applyFont="1" applyBorder="1" applyAlignment="1">
      <alignment wrapText="1"/>
    </xf>
    <xf numFmtId="0" fontId="0" fillId="0" borderId="4" xfId="0" applyBorder="1" applyAlignment="1"/>
    <xf numFmtId="0" fontId="2" fillId="0" borderId="4" xfId="0" applyFont="1" applyBorder="1"/>
    <xf numFmtId="0" fontId="2" fillId="0" borderId="0" xfId="0" applyFont="1" applyAlignment="1"/>
    <xf numFmtId="0" fontId="9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wrapText="1"/>
    </xf>
    <xf numFmtId="0" fontId="4" fillId="0" borderId="0" xfId="0" applyFont="1" applyBorder="1"/>
    <xf numFmtId="0" fontId="2" fillId="0" borderId="0" xfId="0" applyFont="1" applyBorder="1" applyAlignment="1"/>
    <xf numFmtId="0" fontId="0" fillId="0" borderId="0" xfId="0" applyBorder="1"/>
    <xf numFmtId="0" fontId="2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 wrapText="1"/>
    </xf>
    <xf numFmtId="0" fontId="4" fillId="0" borderId="4" xfId="0" applyFont="1" applyBorder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12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/>
    <xf numFmtId="0" fontId="4" fillId="2" borderId="2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right" vertical="center" wrapText="1"/>
    </xf>
    <xf numFmtId="4" fontId="9" fillId="0" borderId="0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wrapText="1"/>
    </xf>
    <xf numFmtId="164" fontId="4" fillId="0" borderId="10" xfId="0" applyNumberFormat="1" applyFont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wrapText="1"/>
    </xf>
    <xf numFmtId="4" fontId="4" fillId="0" borderId="10" xfId="0" applyNumberFormat="1" applyFont="1" applyFill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/>
    <xf numFmtId="49" fontId="4" fillId="2" borderId="2" xfId="0" applyNumberFormat="1" applyFont="1" applyFill="1" applyBorder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2" borderId="3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right" wrapText="1"/>
    </xf>
    <xf numFmtId="0" fontId="9" fillId="2" borderId="5" xfId="0" applyFont="1" applyFill="1" applyBorder="1" applyAlignment="1">
      <alignment horizontal="right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3" borderId="0" xfId="0" applyFont="1" applyFill="1" applyAlignment="1">
      <alignment vertical="top" wrapText="1"/>
    </xf>
    <xf numFmtId="0" fontId="0" fillId="3" borderId="0" xfId="0" applyFill="1" applyAlignment="1">
      <alignment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view="pageBreakPreview" topLeftCell="C21" zoomScale="90" zoomScaleNormal="90" zoomScaleSheetLayoutView="90" workbookViewId="0">
      <selection activeCell="J26" sqref="J26"/>
    </sheetView>
  </sheetViews>
  <sheetFormatPr defaultColWidth="9.140625" defaultRowHeight="15" x14ac:dyDescent="0.25"/>
  <cols>
    <col min="1" max="1" width="5.5703125" style="6" customWidth="1"/>
    <col min="2" max="2" width="10" style="6" customWidth="1"/>
    <col min="3" max="3" width="11.7109375" style="6" customWidth="1"/>
    <col min="4" max="4" width="11.85546875" style="6" customWidth="1"/>
    <col min="5" max="5" width="13.85546875" style="6" customWidth="1"/>
    <col min="6" max="6" width="9.140625" style="6"/>
    <col min="7" max="7" width="18.5703125" style="6" customWidth="1"/>
    <col min="8" max="8" width="23.85546875" style="6" customWidth="1"/>
    <col min="9" max="9" width="13.7109375" style="6" customWidth="1"/>
    <col min="10" max="10" width="7.7109375" style="6" customWidth="1"/>
    <col min="11" max="11" width="9.42578125" style="6" customWidth="1"/>
    <col min="12" max="12" width="13.85546875" style="6" customWidth="1"/>
    <col min="13" max="16384" width="9.140625" style="6"/>
  </cols>
  <sheetData>
    <row r="1" spans="1:12" x14ac:dyDescent="0.25">
      <c r="D1" s="1"/>
      <c r="G1" s="68" t="s">
        <v>22</v>
      </c>
      <c r="H1" s="68"/>
      <c r="I1" s="68"/>
      <c r="J1" s="68"/>
      <c r="K1" s="68"/>
      <c r="L1" s="68"/>
    </row>
    <row r="2" spans="1:12" x14ac:dyDescent="0.25">
      <c r="D2" s="1"/>
      <c r="G2" s="68" t="s">
        <v>0</v>
      </c>
      <c r="H2" s="68"/>
      <c r="I2" s="68"/>
      <c r="J2" s="68"/>
      <c r="K2" s="68"/>
      <c r="L2" s="68"/>
    </row>
    <row r="3" spans="1:12" x14ac:dyDescent="0.25">
      <c r="A3" s="1"/>
      <c r="G3" s="68" t="s">
        <v>17</v>
      </c>
      <c r="H3" s="68"/>
      <c r="I3" s="68"/>
      <c r="J3" s="68"/>
      <c r="K3" s="68"/>
      <c r="L3" s="68"/>
    </row>
    <row r="4" spans="1:12" x14ac:dyDescent="0.25">
      <c r="A4" s="1"/>
      <c r="G4" s="68" t="s">
        <v>18</v>
      </c>
      <c r="H4" s="68"/>
      <c r="I4" s="68"/>
      <c r="J4" s="68"/>
      <c r="K4" s="68"/>
      <c r="L4" s="68"/>
    </row>
    <row r="5" spans="1:12" x14ac:dyDescent="0.25">
      <c r="A5" s="1"/>
      <c r="G5" s="68" t="s">
        <v>19</v>
      </c>
      <c r="H5" s="68"/>
      <c r="I5" s="68"/>
      <c r="J5" s="68"/>
      <c r="K5" s="68"/>
      <c r="L5" s="68"/>
    </row>
    <row r="6" spans="1:12" x14ac:dyDescent="0.25">
      <c r="A6" s="1"/>
      <c r="G6" s="68" t="s">
        <v>20</v>
      </c>
      <c r="H6" s="68"/>
      <c r="I6" s="68"/>
      <c r="J6" s="68"/>
      <c r="K6" s="68"/>
      <c r="L6" s="68"/>
    </row>
    <row r="7" spans="1:12" x14ac:dyDescent="0.25">
      <c r="A7" s="1"/>
      <c r="G7" s="68" t="s">
        <v>21</v>
      </c>
      <c r="H7" s="68"/>
      <c r="I7" s="68"/>
      <c r="J7" s="68"/>
      <c r="K7" s="68"/>
      <c r="L7" s="68"/>
    </row>
    <row r="8" spans="1:12" ht="13.9" x14ac:dyDescent="0.25">
      <c r="A8" s="1"/>
    </row>
    <row r="9" spans="1:12" ht="15" customHeight="1" x14ac:dyDescent="0.25">
      <c r="A9" s="72" t="s">
        <v>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</row>
    <row r="10" spans="1:12" ht="15" customHeight="1" x14ac:dyDescent="0.25">
      <c r="A10" s="72" t="s">
        <v>23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</row>
    <row r="11" spans="1:12" ht="31.15" customHeight="1" x14ac:dyDescent="0.25">
      <c r="A11" s="73" t="s">
        <v>63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3" spans="1:12" ht="55.5" customHeight="1" x14ac:dyDescent="0.25">
      <c r="A13" s="74" t="s">
        <v>61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</row>
    <row r="14" spans="1:12" ht="8.25" customHeight="1" x14ac:dyDescent="0.2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36" customHeight="1" x14ac:dyDescent="0.25">
      <c r="A15" s="11" t="s">
        <v>1</v>
      </c>
      <c r="B15" s="11" t="s">
        <v>2</v>
      </c>
      <c r="C15" s="71" t="s">
        <v>3</v>
      </c>
      <c r="D15" s="71"/>
      <c r="E15" s="71"/>
      <c r="F15" s="71"/>
      <c r="G15" s="71"/>
      <c r="H15" s="71"/>
      <c r="I15" s="17" t="s">
        <v>36</v>
      </c>
      <c r="J15" s="17" t="s">
        <v>37</v>
      </c>
      <c r="K15" s="17" t="s">
        <v>35</v>
      </c>
      <c r="L15" s="11" t="s">
        <v>38</v>
      </c>
    </row>
    <row r="16" spans="1:12" ht="18" x14ac:dyDescent="0.25">
      <c r="A16" s="8">
        <v>1</v>
      </c>
      <c r="B16" s="8" t="s">
        <v>11</v>
      </c>
      <c r="C16" s="70" t="s">
        <v>9</v>
      </c>
      <c r="D16" s="70"/>
      <c r="E16" s="70"/>
      <c r="F16" s="70"/>
      <c r="G16" s="70"/>
      <c r="H16" s="70"/>
      <c r="I16" s="21">
        <v>5911</v>
      </c>
      <c r="J16" s="19" t="s">
        <v>33</v>
      </c>
      <c r="K16" s="36"/>
      <c r="L16" s="21">
        <f>ROUND(I16*K16,2)</f>
        <v>0</v>
      </c>
    </row>
    <row r="17" spans="1:12" ht="43.9" customHeight="1" x14ac:dyDescent="0.25">
      <c r="A17" s="63">
        <v>2</v>
      </c>
      <c r="B17" s="80" t="s">
        <v>10</v>
      </c>
      <c r="C17" s="70" t="s">
        <v>24</v>
      </c>
      <c r="D17" s="70"/>
      <c r="E17" s="70"/>
      <c r="F17" s="70"/>
      <c r="G17" s="70"/>
      <c r="H17" s="70"/>
      <c r="I17" s="21">
        <v>1705825.76</v>
      </c>
      <c r="J17" s="19" t="s">
        <v>34</v>
      </c>
      <c r="K17" s="36"/>
      <c r="L17" s="21">
        <f>ROUND(I17*K17,2)</f>
        <v>0</v>
      </c>
    </row>
    <row r="18" spans="1:12" ht="33" customHeight="1" x14ac:dyDescent="0.25">
      <c r="A18" s="64"/>
      <c r="B18" s="81"/>
      <c r="C18" s="70" t="s">
        <v>25</v>
      </c>
      <c r="D18" s="70"/>
      <c r="E18" s="70"/>
      <c r="F18" s="70"/>
      <c r="G18" s="70"/>
      <c r="H18" s="70"/>
      <c r="I18" s="21">
        <v>1705825.76</v>
      </c>
      <c r="J18" s="19" t="s">
        <v>34</v>
      </c>
      <c r="K18" s="36"/>
      <c r="L18" s="21">
        <f t="shared" ref="L18:L40" si="0">ROUND(I18*K18,2)</f>
        <v>0</v>
      </c>
    </row>
    <row r="19" spans="1:12" ht="29.45" customHeight="1" x14ac:dyDescent="0.25">
      <c r="A19" s="64"/>
      <c r="B19" s="81"/>
      <c r="C19" s="70" t="s">
        <v>26</v>
      </c>
      <c r="D19" s="70"/>
      <c r="E19" s="70"/>
      <c r="F19" s="70"/>
      <c r="G19" s="70"/>
      <c r="H19" s="70"/>
      <c r="I19" s="21">
        <v>1705825.76</v>
      </c>
      <c r="J19" s="19" t="s">
        <v>34</v>
      </c>
      <c r="K19" s="36"/>
      <c r="L19" s="21">
        <f t="shared" si="0"/>
        <v>0</v>
      </c>
    </row>
    <row r="20" spans="1:12" ht="30.6" customHeight="1" x14ac:dyDescent="0.25">
      <c r="A20" s="64"/>
      <c r="B20" s="81"/>
      <c r="C20" s="70" t="s">
        <v>27</v>
      </c>
      <c r="D20" s="70"/>
      <c r="E20" s="70"/>
      <c r="F20" s="70"/>
      <c r="G20" s="70"/>
      <c r="H20" s="70"/>
      <c r="I20" s="21">
        <v>1882987.03</v>
      </c>
      <c r="J20" s="19" t="s">
        <v>34</v>
      </c>
      <c r="K20" s="36"/>
      <c r="L20" s="21">
        <f t="shared" si="0"/>
        <v>0</v>
      </c>
    </row>
    <row r="21" spans="1:12" ht="30.6" customHeight="1" x14ac:dyDescent="0.25">
      <c r="A21" s="64"/>
      <c r="B21" s="81"/>
      <c r="C21" s="70" t="s">
        <v>64</v>
      </c>
      <c r="D21" s="70"/>
      <c r="E21" s="70"/>
      <c r="F21" s="70"/>
      <c r="G21" s="70"/>
      <c r="H21" s="70"/>
      <c r="I21" s="21">
        <v>1882987.03</v>
      </c>
      <c r="J21" s="19" t="s">
        <v>34</v>
      </c>
      <c r="K21" s="36"/>
      <c r="L21" s="21">
        <f t="shared" ref="L21" si="1">ROUND(I21*K21,2)</f>
        <v>0</v>
      </c>
    </row>
    <row r="22" spans="1:12" ht="30.6" customHeight="1" x14ac:dyDescent="0.25">
      <c r="A22" s="64"/>
      <c r="B22" s="81"/>
      <c r="C22" s="70" t="s">
        <v>49</v>
      </c>
      <c r="D22" s="70"/>
      <c r="E22" s="70"/>
      <c r="F22" s="70"/>
      <c r="G22" s="70"/>
      <c r="H22" s="70"/>
      <c r="I22" s="47">
        <v>2069215.19</v>
      </c>
      <c r="J22" s="19" t="s">
        <v>34</v>
      </c>
      <c r="K22" s="36"/>
      <c r="L22" s="21">
        <f t="shared" si="0"/>
        <v>0</v>
      </c>
    </row>
    <row r="23" spans="1:12" ht="30.6" customHeight="1" x14ac:dyDescent="0.25">
      <c r="A23" s="64"/>
      <c r="B23" s="81"/>
      <c r="C23" s="70" t="s">
        <v>50</v>
      </c>
      <c r="D23" s="70"/>
      <c r="E23" s="70"/>
      <c r="F23" s="70"/>
      <c r="G23" s="70"/>
      <c r="H23" s="70"/>
      <c r="I23" s="47">
        <v>2069215.19</v>
      </c>
      <c r="J23" s="19" t="s">
        <v>34</v>
      </c>
      <c r="K23" s="36"/>
      <c r="L23" s="21">
        <f t="shared" si="0"/>
        <v>0</v>
      </c>
    </row>
    <row r="24" spans="1:12" ht="30.6" customHeight="1" x14ac:dyDescent="0.25">
      <c r="A24" s="64"/>
      <c r="B24" s="81"/>
      <c r="C24" s="70" t="s">
        <v>51</v>
      </c>
      <c r="D24" s="70"/>
      <c r="E24" s="70"/>
      <c r="F24" s="70"/>
      <c r="G24" s="70"/>
      <c r="H24" s="70"/>
      <c r="I24" s="47">
        <v>2069215.19</v>
      </c>
      <c r="J24" s="19" t="s">
        <v>34</v>
      </c>
      <c r="K24" s="36"/>
      <c r="L24" s="21">
        <f t="shared" si="0"/>
        <v>0</v>
      </c>
    </row>
    <row r="25" spans="1:12" ht="30.6" customHeight="1" x14ac:dyDescent="0.25">
      <c r="A25" s="64"/>
      <c r="B25" s="81"/>
      <c r="C25" s="70" t="s">
        <v>52</v>
      </c>
      <c r="D25" s="70"/>
      <c r="E25" s="70"/>
      <c r="F25" s="70"/>
      <c r="G25" s="70"/>
      <c r="H25" s="70"/>
      <c r="I25" s="47">
        <v>2204978.17</v>
      </c>
      <c r="J25" s="19" t="s">
        <v>34</v>
      </c>
      <c r="K25" s="36"/>
      <c r="L25" s="21">
        <f t="shared" si="0"/>
        <v>0</v>
      </c>
    </row>
    <row r="26" spans="1:12" ht="30.6" customHeight="1" x14ac:dyDescent="0.25">
      <c r="A26" s="64"/>
      <c r="B26" s="81"/>
      <c r="C26" s="70" t="s">
        <v>62</v>
      </c>
      <c r="D26" s="70"/>
      <c r="E26" s="70"/>
      <c r="F26" s="70"/>
      <c r="G26" s="70"/>
      <c r="H26" s="70"/>
      <c r="I26" s="47">
        <v>2521436.71</v>
      </c>
      <c r="J26" s="19" t="s">
        <v>34</v>
      </c>
      <c r="K26" s="36"/>
      <c r="L26" s="21">
        <f t="shared" si="0"/>
        <v>0</v>
      </c>
    </row>
    <row r="27" spans="1:12" ht="45.75" customHeight="1" x14ac:dyDescent="0.25">
      <c r="A27" s="64"/>
      <c r="B27" s="81"/>
      <c r="C27" s="70" t="s">
        <v>28</v>
      </c>
      <c r="D27" s="70"/>
      <c r="E27" s="70"/>
      <c r="F27" s="70"/>
      <c r="G27" s="70"/>
      <c r="H27" s="70"/>
      <c r="I27" s="47">
        <v>1340039.81</v>
      </c>
      <c r="J27" s="19" t="s">
        <v>34</v>
      </c>
      <c r="K27" s="36"/>
      <c r="L27" s="21">
        <f t="shared" si="0"/>
        <v>0</v>
      </c>
    </row>
    <row r="28" spans="1:12" ht="45.75" customHeight="1" x14ac:dyDescent="0.25">
      <c r="A28" s="64"/>
      <c r="B28" s="81"/>
      <c r="C28" s="70" t="s">
        <v>29</v>
      </c>
      <c r="D28" s="70"/>
      <c r="E28" s="70"/>
      <c r="F28" s="70"/>
      <c r="G28" s="70"/>
      <c r="H28" s="70"/>
      <c r="I28" s="47">
        <v>1340039.81</v>
      </c>
      <c r="J28" s="19" t="s">
        <v>34</v>
      </c>
      <c r="K28" s="36"/>
      <c r="L28" s="21">
        <f t="shared" si="0"/>
        <v>0</v>
      </c>
    </row>
    <row r="29" spans="1:12" ht="35.25" customHeight="1" x14ac:dyDescent="0.25">
      <c r="A29" s="18">
        <v>3</v>
      </c>
      <c r="B29" s="8" t="s">
        <v>12</v>
      </c>
      <c r="C29" s="82" t="s">
        <v>54</v>
      </c>
      <c r="D29" s="83"/>
      <c r="E29" s="83"/>
      <c r="F29" s="83"/>
      <c r="G29" s="83"/>
      <c r="H29" s="84"/>
      <c r="I29" s="44">
        <v>3924.02</v>
      </c>
      <c r="J29" s="39" t="s">
        <v>33</v>
      </c>
      <c r="K29" s="37"/>
      <c r="L29" s="21">
        <f t="shared" si="0"/>
        <v>0</v>
      </c>
    </row>
    <row r="30" spans="1:12" ht="16.899999999999999" customHeight="1" x14ac:dyDescent="0.25">
      <c r="A30" s="40">
        <v>4</v>
      </c>
      <c r="B30" s="40" t="s">
        <v>13</v>
      </c>
      <c r="C30" s="85" t="s">
        <v>53</v>
      </c>
      <c r="D30" s="85"/>
      <c r="E30" s="85"/>
      <c r="F30" s="85"/>
      <c r="G30" s="85"/>
      <c r="H30" s="85"/>
      <c r="I30" s="47">
        <v>1582</v>
      </c>
      <c r="J30" s="33" t="s">
        <v>33</v>
      </c>
      <c r="K30" s="36"/>
      <c r="L30" s="21">
        <f t="shared" si="0"/>
        <v>0</v>
      </c>
    </row>
    <row r="31" spans="1:12" ht="29.45" customHeight="1" x14ac:dyDescent="0.25">
      <c r="A31" s="79">
        <v>5</v>
      </c>
      <c r="B31" s="79" t="s">
        <v>14</v>
      </c>
      <c r="C31" s="67" t="s">
        <v>30</v>
      </c>
      <c r="D31" s="67"/>
      <c r="E31" s="67"/>
      <c r="F31" s="67"/>
      <c r="G31" s="67"/>
      <c r="H31" s="67"/>
      <c r="I31" s="47">
        <v>746234.1</v>
      </c>
      <c r="J31" s="33" t="s">
        <v>34</v>
      </c>
      <c r="K31" s="36"/>
      <c r="L31" s="21">
        <f t="shared" si="0"/>
        <v>0</v>
      </c>
    </row>
    <row r="32" spans="1:12" ht="29.45" customHeight="1" x14ac:dyDescent="0.25">
      <c r="A32" s="79"/>
      <c r="B32" s="79"/>
      <c r="C32" s="70" t="s">
        <v>31</v>
      </c>
      <c r="D32" s="70"/>
      <c r="E32" s="70"/>
      <c r="F32" s="70"/>
      <c r="G32" s="70"/>
      <c r="H32" s="70"/>
      <c r="I32" s="47">
        <v>790668.47</v>
      </c>
      <c r="J32" s="19" t="s">
        <v>34</v>
      </c>
      <c r="K32" s="36"/>
      <c r="L32" s="21">
        <f t="shared" si="0"/>
        <v>0</v>
      </c>
    </row>
    <row r="33" spans="1:12" ht="30" customHeight="1" x14ac:dyDescent="0.25">
      <c r="A33" s="79"/>
      <c r="B33" s="79"/>
      <c r="C33" s="70" t="s">
        <v>32</v>
      </c>
      <c r="D33" s="70"/>
      <c r="E33" s="70"/>
      <c r="F33" s="70"/>
      <c r="G33" s="70"/>
      <c r="H33" s="70"/>
      <c r="I33" s="47">
        <v>815161.14</v>
      </c>
      <c r="J33" s="19" t="s">
        <v>34</v>
      </c>
      <c r="K33" s="36"/>
      <c r="L33" s="21">
        <f t="shared" si="0"/>
        <v>0</v>
      </c>
    </row>
    <row r="34" spans="1:12" ht="28.5" customHeight="1" x14ac:dyDescent="0.25">
      <c r="A34" s="38">
        <v>6</v>
      </c>
      <c r="B34" s="41" t="s">
        <v>15</v>
      </c>
      <c r="C34" s="76" t="s">
        <v>44</v>
      </c>
      <c r="D34" s="77"/>
      <c r="E34" s="77"/>
      <c r="F34" s="77"/>
      <c r="G34" s="77"/>
      <c r="H34" s="78"/>
      <c r="I34" s="48">
        <v>2655.26</v>
      </c>
      <c r="J34" s="42" t="s">
        <v>33</v>
      </c>
      <c r="K34" s="43"/>
      <c r="L34" s="21">
        <f t="shared" si="0"/>
        <v>0</v>
      </c>
    </row>
    <row r="35" spans="1:12" x14ac:dyDescent="0.25">
      <c r="A35" s="63">
        <v>7</v>
      </c>
      <c r="B35" s="63" t="s">
        <v>46</v>
      </c>
      <c r="C35" s="67" t="s">
        <v>47</v>
      </c>
      <c r="D35" s="67"/>
      <c r="E35" s="67"/>
      <c r="F35" s="67"/>
      <c r="G35" s="67"/>
      <c r="H35" s="67"/>
      <c r="I35" s="44"/>
      <c r="J35" s="20"/>
      <c r="K35" s="37"/>
      <c r="L35" s="21">
        <f t="shared" si="0"/>
        <v>0</v>
      </c>
    </row>
    <row r="36" spans="1:12" ht="28.5" customHeight="1" x14ac:dyDescent="0.25">
      <c r="A36" s="64"/>
      <c r="B36" s="64"/>
      <c r="C36" s="51" t="s">
        <v>55</v>
      </c>
      <c r="D36" s="51"/>
      <c r="E36" s="51"/>
      <c r="F36" s="51"/>
      <c r="G36" s="51"/>
      <c r="H36" s="51"/>
      <c r="I36" s="44">
        <v>747.77</v>
      </c>
      <c r="J36" s="20" t="s">
        <v>33</v>
      </c>
      <c r="K36" s="37"/>
      <c r="L36" s="21">
        <f t="shared" si="0"/>
        <v>0</v>
      </c>
    </row>
    <row r="37" spans="1:12" ht="28.5" customHeight="1" x14ac:dyDescent="0.25">
      <c r="A37" s="64"/>
      <c r="B37" s="64"/>
      <c r="C37" s="51" t="s">
        <v>56</v>
      </c>
      <c r="D37" s="51"/>
      <c r="E37" s="51"/>
      <c r="F37" s="51"/>
      <c r="G37" s="51"/>
      <c r="H37" s="51"/>
      <c r="I37" s="44">
        <v>972.85</v>
      </c>
      <c r="J37" s="20" t="s">
        <v>33</v>
      </c>
      <c r="K37" s="37"/>
      <c r="L37" s="21">
        <f t="shared" si="0"/>
        <v>0</v>
      </c>
    </row>
    <row r="38" spans="1:12" ht="16.899999999999999" customHeight="1" x14ac:dyDescent="0.25">
      <c r="A38" s="64"/>
      <c r="B38" s="64"/>
      <c r="C38" s="51" t="s">
        <v>57</v>
      </c>
      <c r="D38" s="51"/>
      <c r="E38" s="51"/>
      <c r="F38" s="51"/>
      <c r="G38" s="51"/>
      <c r="H38" s="51"/>
      <c r="I38" s="44">
        <v>4870.1499999999996</v>
      </c>
      <c r="J38" s="20" t="s">
        <v>33</v>
      </c>
      <c r="K38" s="37"/>
      <c r="L38" s="21">
        <f t="shared" si="0"/>
        <v>0</v>
      </c>
    </row>
    <row r="39" spans="1:12" ht="16.899999999999999" customHeight="1" x14ac:dyDescent="0.25">
      <c r="A39" s="64"/>
      <c r="B39" s="64"/>
      <c r="C39" s="66" t="s">
        <v>58</v>
      </c>
      <c r="D39" s="66"/>
      <c r="E39" s="66"/>
      <c r="F39" s="66"/>
      <c r="G39" s="66"/>
      <c r="H39" s="66"/>
      <c r="I39" s="44">
        <v>674.48</v>
      </c>
      <c r="J39" s="45" t="s">
        <v>60</v>
      </c>
      <c r="K39" s="46"/>
      <c r="L39" s="21">
        <f t="shared" si="0"/>
        <v>0</v>
      </c>
    </row>
    <row r="40" spans="1:12" ht="16.899999999999999" customHeight="1" x14ac:dyDescent="0.25">
      <c r="A40" s="65"/>
      <c r="B40" s="65"/>
      <c r="C40" s="51" t="s">
        <v>59</v>
      </c>
      <c r="D40" s="51"/>
      <c r="E40" s="51"/>
      <c r="F40" s="51"/>
      <c r="G40" s="51"/>
      <c r="H40" s="51"/>
      <c r="I40" s="44">
        <v>3064.96</v>
      </c>
      <c r="J40" s="20" t="s">
        <v>33</v>
      </c>
      <c r="K40" s="37"/>
      <c r="L40" s="21">
        <f t="shared" si="0"/>
        <v>0</v>
      </c>
    </row>
    <row r="41" spans="1:12" s="32" customFormat="1" ht="14.45" customHeight="1" x14ac:dyDescent="0.25">
      <c r="A41" s="57" t="s">
        <v>42</v>
      </c>
      <c r="B41" s="58"/>
      <c r="C41" s="58"/>
      <c r="D41" s="58"/>
      <c r="E41" s="58"/>
      <c r="F41" s="58"/>
      <c r="G41" s="58"/>
      <c r="H41" s="58"/>
      <c r="I41" s="58"/>
      <c r="J41" s="58"/>
      <c r="K41" s="59"/>
      <c r="L41" s="30">
        <f>SUM(L16:L40)</f>
        <v>0</v>
      </c>
    </row>
    <row r="42" spans="1:12" ht="13.9" customHeight="1" x14ac:dyDescent="0.25">
      <c r="A42" s="60" t="s">
        <v>6</v>
      </c>
      <c r="B42" s="61"/>
      <c r="C42" s="61"/>
      <c r="D42" s="61"/>
      <c r="E42" s="61"/>
      <c r="F42" s="61"/>
      <c r="G42" s="61"/>
      <c r="H42" s="61"/>
      <c r="I42" s="61"/>
      <c r="J42" s="61"/>
      <c r="K42" s="62"/>
      <c r="L42" s="30">
        <f>ROUND(L41*0.2,2)</f>
        <v>0</v>
      </c>
    </row>
    <row r="43" spans="1:12" x14ac:dyDescent="0.25">
      <c r="A43" s="60" t="s">
        <v>43</v>
      </c>
      <c r="B43" s="61"/>
      <c r="C43" s="61"/>
      <c r="D43" s="61"/>
      <c r="E43" s="61"/>
      <c r="F43" s="61"/>
      <c r="G43" s="61"/>
      <c r="H43" s="61"/>
      <c r="I43" s="61"/>
      <c r="J43" s="61"/>
      <c r="K43" s="62"/>
      <c r="L43" s="31">
        <f>L41+L42</f>
        <v>0</v>
      </c>
    </row>
    <row r="44" spans="1:12" x14ac:dyDescent="0.2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5"/>
    </row>
    <row r="45" spans="1:12" x14ac:dyDescent="0.25">
      <c r="A45" s="6" t="s">
        <v>45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5"/>
    </row>
    <row r="46" spans="1:12" x14ac:dyDescent="0.25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5"/>
    </row>
    <row r="47" spans="1:12" ht="12" customHeight="1" x14ac:dyDescent="0.25">
      <c r="A47" s="55" t="s">
        <v>40</v>
      </c>
      <c r="B47" s="55"/>
      <c r="C47" s="26"/>
      <c r="D47" s="26"/>
      <c r="E47" s="26"/>
      <c r="F47" s="26"/>
      <c r="G47" s="26"/>
      <c r="H47" s="26"/>
      <c r="I47" s="26"/>
      <c r="J47" s="26"/>
      <c r="K47" s="26"/>
      <c r="L47" s="26"/>
    </row>
    <row r="48" spans="1:12" ht="118.5" customHeight="1" x14ac:dyDescent="0.25">
      <c r="A48" s="53" t="s">
        <v>48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</row>
    <row r="49" spans="1:13" ht="4.1500000000000004" customHeight="1" x14ac:dyDescent="0.25">
      <c r="A49" s="2"/>
      <c r="B49" s="2"/>
    </row>
    <row r="50" spans="1:13" ht="15.75" x14ac:dyDescent="0.25">
      <c r="A50" s="3" t="s">
        <v>5</v>
      </c>
      <c r="B50" s="4"/>
      <c r="G50" s="22"/>
      <c r="H50" s="23"/>
      <c r="I50" s="3" t="s">
        <v>39</v>
      </c>
      <c r="J50" s="16"/>
      <c r="L50" s="16"/>
      <c r="M50"/>
    </row>
    <row r="51" spans="1:13" ht="15.75" x14ac:dyDescent="0.25">
      <c r="A51" s="56" t="s">
        <v>41</v>
      </c>
      <c r="B51" s="56"/>
      <c r="C51" s="56"/>
      <c r="D51" s="56"/>
      <c r="E51" s="56"/>
      <c r="G51" s="22"/>
      <c r="H51" s="23"/>
      <c r="I51" s="3"/>
      <c r="J51" s="28"/>
      <c r="L51" s="28"/>
      <c r="M51"/>
    </row>
    <row r="52" spans="1:13" ht="4.1500000000000004" customHeight="1" x14ac:dyDescent="0.25">
      <c r="A52" s="29"/>
      <c r="B52" s="29"/>
      <c r="C52" s="29"/>
      <c r="D52" s="29"/>
      <c r="E52" s="29"/>
      <c r="G52" s="22"/>
      <c r="H52" s="23"/>
      <c r="I52" s="3"/>
      <c r="J52" s="28"/>
      <c r="L52" s="28"/>
      <c r="M52"/>
    </row>
    <row r="53" spans="1:13" ht="15.75" x14ac:dyDescent="0.25">
      <c r="A53" s="3" t="s">
        <v>7</v>
      </c>
      <c r="B53" s="4"/>
      <c r="G53" s="7"/>
      <c r="H53" s="24"/>
      <c r="I53" s="12"/>
      <c r="J53" s="12"/>
      <c r="K53" s="12"/>
      <c r="L53" s="5"/>
      <c r="M53"/>
    </row>
    <row r="54" spans="1:13" ht="15" customHeight="1" x14ac:dyDescent="0.25">
      <c r="A54" s="52" t="s">
        <v>8</v>
      </c>
      <c r="B54" s="52"/>
      <c r="C54" s="52"/>
      <c r="D54" s="52"/>
      <c r="E54" s="52"/>
      <c r="G54" s="25"/>
      <c r="H54" s="25"/>
      <c r="I54" s="13"/>
      <c r="J54" s="13"/>
      <c r="K54" s="27"/>
      <c r="L54" s="14"/>
      <c r="M54" s="9"/>
    </row>
    <row r="55" spans="1:13" ht="15.75" x14ac:dyDescent="0.25">
      <c r="A55" s="49" t="s">
        <v>16</v>
      </c>
      <c r="B55" s="50"/>
      <c r="C55" s="50"/>
      <c r="D55" s="50"/>
      <c r="F55" s="7"/>
      <c r="G55" s="7"/>
      <c r="H55" s="24"/>
      <c r="I55" s="10"/>
      <c r="J55" s="10"/>
      <c r="K55" s="27"/>
      <c r="L55" s="10"/>
      <c r="M55"/>
    </row>
    <row r="56" spans="1:13" ht="12" customHeight="1" x14ac:dyDescent="0.25">
      <c r="A56" s="12"/>
      <c r="B56" s="12"/>
      <c r="C56" s="12"/>
      <c r="D56" s="3"/>
      <c r="G56" s="24"/>
      <c r="H56" s="24"/>
      <c r="I56" s="10"/>
      <c r="J56" s="10"/>
      <c r="K56" s="27"/>
      <c r="L56" s="15"/>
    </row>
    <row r="57" spans="1:13" x14ac:dyDescent="0.25">
      <c r="G57" s="22"/>
      <c r="H57" s="22"/>
      <c r="I57" s="22"/>
    </row>
  </sheetData>
  <mergeCells count="52">
    <mergeCell ref="A17:A28"/>
    <mergeCell ref="C18:H18"/>
    <mergeCell ref="B17:B28"/>
    <mergeCell ref="C29:H29"/>
    <mergeCell ref="C30:H30"/>
    <mergeCell ref="C22:H22"/>
    <mergeCell ref="C23:H23"/>
    <mergeCell ref="C17:H17"/>
    <mergeCell ref="C19:H19"/>
    <mergeCell ref="C20:H20"/>
    <mergeCell ref="C27:H27"/>
    <mergeCell ref="C28:H28"/>
    <mergeCell ref="C24:H24"/>
    <mergeCell ref="C25:H25"/>
    <mergeCell ref="C26:H26"/>
    <mergeCell ref="C21:H21"/>
    <mergeCell ref="C34:H34"/>
    <mergeCell ref="B31:B33"/>
    <mergeCell ref="A31:A33"/>
    <mergeCell ref="C31:H31"/>
    <mergeCell ref="C32:H32"/>
    <mergeCell ref="C33:H33"/>
    <mergeCell ref="A14:L14"/>
    <mergeCell ref="C16:H16"/>
    <mergeCell ref="C15:H15"/>
    <mergeCell ref="G6:L6"/>
    <mergeCell ref="G7:L7"/>
    <mergeCell ref="A9:L9"/>
    <mergeCell ref="A10:L10"/>
    <mergeCell ref="A11:L11"/>
    <mergeCell ref="A13:L13"/>
    <mergeCell ref="G1:L1"/>
    <mergeCell ref="G2:L2"/>
    <mergeCell ref="G3:L3"/>
    <mergeCell ref="G4:L4"/>
    <mergeCell ref="G5:L5"/>
    <mergeCell ref="A55:D55"/>
    <mergeCell ref="C40:H40"/>
    <mergeCell ref="A54:E54"/>
    <mergeCell ref="A48:L48"/>
    <mergeCell ref="A47:B47"/>
    <mergeCell ref="A51:E51"/>
    <mergeCell ref="A41:K41"/>
    <mergeCell ref="A42:K42"/>
    <mergeCell ref="A43:K43"/>
    <mergeCell ref="A35:A40"/>
    <mergeCell ref="B35:B40"/>
    <mergeCell ref="C39:H39"/>
    <mergeCell ref="C35:H35"/>
    <mergeCell ref="C36:H36"/>
    <mergeCell ref="C37:H37"/>
    <mergeCell ref="C38:H38"/>
  </mergeCells>
  <printOptions horizontalCentered="1"/>
  <pageMargins left="0.43307086614173229" right="0.39370078740157483" top="0.47244094488188981" bottom="0.51181102362204722" header="0.31496062992125984" footer="0.31496062992125984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Лист1!Print_AreaFix_1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irina;nchkvnn@chsetgaz.ru</dc:creator>
  <cp:lastModifiedBy>Наумова Людмила Алексеевна</cp:lastModifiedBy>
  <cp:lastPrinted>2023-12-29T05:54:53Z</cp:lastPrinted>
  <dcterms:created xsi:type="dcterms:W3CDTF">2015-09-22T16:32:37Z</dcterms:created>
  <dcterms:modified xsi:type="dcterms:W3CDTF">2023-12-29T06:29:39Z</dcterms:modified>
</cp:coreProperties>
</file>